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evinjohnson/Desktop/WORK/erroll williams/"/>
    </mc:Choice>
  </mc:AlternateContent>
  <xr:revisionPtr revIDLastSave="0" documentId="13_ncr:1_{1EA88FA7-2F14-9946-B489-5A673CBF1170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al Property" sheetId="10" r:id="rId1"/>
  </sheets>
  <definedNames>
    <definedName name="_xlnm._FilterDatabase" localSheetId="0" hidden="1">'Real Property'!$A$1:$Y$32</definedName>
    <definedName name="_xlnm.Print_Area" localSheetId="0">'Real Property'!$A$1:$V$29</definedName>
    <definedName name="_xlnm.Print_Titles" localSheetId="0">'Real Property'!$1:$1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10" l="1"/>
  <c r="V3" i="10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T20" i="10" l="1"/>
  <c r="S20" i="10"/>
  <c r="T7" i="10"/>
  <c r="S7" i="10"/>
  <c r="T30" i="10"/>
  <c r="S30" i="10"/>
  <c r="T29" i="10"/>
  <c r="S29" i="10"/>
  <c r="T6" i="10"/>
  <c r="S6" i="10"/>
  <c r="T4" i="10"/>
  <c r="S4" i="10"/>
  <c r="T21" i="10"/>
  <c r="S21" i="10"/>
  <c r="T28" i="10"/>
  <c r="S28" i="10"/>
  <c r="T18" i="10"/>
  <c r="S18" i="10"/>
  <c r="T19" i="10"/>
  <c r="S19" i="10"/>
  <c r="T12" i="10"/>
  <c r="S12" i="10"/>
  <c r="T24" i="10"/>
  <c r="S24" i="10"/>
  <c r="T31" i="10"/>
  <c r="S31" i="10"/>
  <c r="U31" i="10" s="1"/>
  <c r="T14" i="10"/>
  <c r="S14" i="10"/>
  <c r="T3" i="10"/>
  <c r="S3" i="10"/>
  <c r="T5" i="10"/>
  <c r="S5" i="10"/>
  <c r="U5" i="10" s="1"/>
  <c r="T23" i="10"/>
  <c r="S23" i="10"/>
  <c r="U23" i="10" s="1"/>
  <c r="T8" i="10"/>
  <c r="S8" i="10"/>
  <c r="T17" i="10"/>
  <c r="S17" i="10"/>
  <c r="U17" i="10" s="1"/>
  <c r="T15" i="10"/>
  <c r="S15" i="10"/>
  <c r="U15" i="10" s="1"/>
  <c r="T13" i="10"/>
  <c r="S13" i="10"/>
  <c r="U13" i="10" s="1"/>
  <c r="T2" i="10"/>
  <c r="S2" i="10"/>
  <c r="U2" i="10" s="1"/>
  <c r="T22" i="10"/>
  <c r="S22" i="10"/>
  <c r="U22" i="10" s="1"/>
  <c r="T10" i="10"/>
  <c r="S10" i="10"/>
  <c r="T32" i="10"/>
  <c r="S32" i="10"/>
  <c r="U32" i="10" s="1"/>
  <c r="T11" i="10"/>
  <c r="S11" i="10"/>
  <c r="T26" i="10"/>
  <c r="S26" i="10"/>
  <c r="U26" i="10" s="1"/>
  <c r="T27" i="10"/>
  <c r="S27" i="10"/>
  <c r="T25" i="10"/>
  <c r="S25" i="10"/>
  <c r="U25" i="10" s="1"/>
  <c r="T16" i="10"/>
  <c r="S16" i="10"/>
  <c r="U16" i="10" s="1"/>
  <c r="T9" i="10"/>
  <c r="S9" i="10"/>
  <c r="U9" i="10" s="1"/>
  <c r="U29" i="10" l="1"/>
  <c r="U11" i="10"/>
  <c r="U3" i="10"/>
  <c r="U10" i="10"/>
  <c r="U8" i="10"/>
  <c r="U6" i="10"/>
  <c r="U12" i="10"/>
  <c r="U19" i="10"/>
  <c r="U24" i="10"/>
  <c r="U28" i="10"/>
  <c r="U20" i="10"/>
  <c r="U21" i="10"/>
  <c r="U30" i="10"/>
  <c r="U27" i="10"/>
  <c r="U4" i="10"/>
  <c r="U14" i="10"/>
  <c r="U18" i="10"/>
  <c r="U7" i="10"/>
</calcChain>
</file>

<file path=xl/sharedStrings.xml><?xml version="1.0" encoding="utf-8"?>
<sst xmlns="http://schemas.openxmlformats.org/spreadsheetml/2006/main" count="150" uniqueCount="124">
  <si>
    <t>A</t>
  </si>
  <si>
    <t>B</t>
  </si>
  <si>
    <t>C</t>
  </si>
  <si>
    <t>D</t>
  </si>
  <si>
    <t>E</t>
  </si>
  <si>
    <t>Appeal #</t>
  </si>
  <si>
    <t>Address</t>
  </si>
  <si>
    <t>BILL NUMBER</t>
  </si>
  <si>
    <t>COUNCIL DISTRICT</t>
  </si>
  <si>
    <t>PROPERTY OWNER REQUESTED MARKET LAND</t>
  </si>
  <si>
    <t>PROPERTY OWNER REQUESTED MARKET BUILDING</t>
  </si>
  <si>
    <t>PROPERTY OWNER REQUESTED MARKET TOTAL</t>
  </si>
  <si>
    <t>ASSESSORS MARKET LAND</t>
  </si>
  <si>
    <t>ASSESSORS MARKET BUILDING</t>
  </si>
  <si>
    <t>ASSESSORS MARKET TOTAL</t>
  </si>
  <si>
    <t>ASSESSORS PROPERTY LAND</t>
  </si>
  <si>
    <t>ASSESSORS PROPERTY BUILDING</t>
  </si>
  <si>
    <t>ASSESSORS PROPERTY TOTAL</t>
  </si>
  <si>
    <t>HEARING LAND FMV</t>
  </si>
  <si>
    <t>HEARING IMPROVE FMV</t>
  </si>
  <si>
    <t>HEARING TOTAL FMV</t>
  </si>
  <si>
    <t>HEARING LAND ASSESSED</t>
  </si>
  <si>
    <t>HEARING IMPROVE ASSESSED</t>
  </si>
  <si>
    <t>HEARING TOTAL ASSESSED</t>
  </si>
  <si>
    <t>FMV CHANGE</t>
  </si>
  <si>
    <t>Assessed Change</t>
  </si>
  <si>
    <t>% Change</t>
  </si>
  <si>
    <t>BLDG SQFT</t>
  </si>
  <si>
    <t>LAND SQFT</t>
  </si>
  <si>
    <t>OWNER NAME</t>
  </si>
  <si>
    <t>749-STCHARLESAV</t>
  </si>
  <si>
    <t>103104103</t>
  </si>
  <si>
    <t>749 ST. CHARLES AVE., L.L.C.</t>
  </si>
  <si>
    <t>HILLERY ANDREW F JR</t>
  </si>
  <si>
    <t>6128-GENTILLYRD</t>
  </si>
  <si>
    <t>39W827204</t>
  </si>
  <si>
    <t/>
  </si>
  <si>
    <t>230-CHARTRESST</t>
  </si>
  <si>
    <t>206101817</t>
  </si>
  <si>
    <t>230 CHARTRES LLC</t>
  </si>
  <si>
    <t>101-WROBERTELEEBLL</t>
  </si>
  <si>
    <t>206413865</t>
  </si>
  <si>
    <t>DEVAGE LLC</t>
  </si>
  <si>
    <t>3325-TULANEAV</t>
  </si>
  <si>
    <t>105206107</t>
  </si>
  <si>
    <t>INFINITY PETROLEUM LLC</t>
  </si>
  <si>
    <t>301-CAMPST</t>
  </si>
  <si>
    <t>104101105</t>
  </si>
  <si>
    <t>BRE/LQ PROPERTIES, LLC</t>
  </si>
  <si>
    <t>427-SRAMPARTST</t>
  </si>
  <si>
    <t>104102607</t>
  </si>
  <si>
    <t>RAMPART PARTNERS LLC</t>
  </si>
  <si>
    <t>449 RAMPART LLC</t>
  </si>
  <si>
    <t>881-CONVENTIONCENTERBLVD</t>
  </si>
  <si>
    <t>102100209</t>
  </si>
  <si>
    <t>LVP HP NEW ORLEANS LLC</t>
  </si>
  <si>
    <t>9701-LAKEFORESTBL6</t>
  </si>
  <si>
    <t>39W016251</t>
  </si>
  <si>
    <t>JORDAN AARON S</t>
  </si>
  <si>
    <t>428-PHILIPST</t>
  </si>
  <si>
    <t>411101333</t>
  </si>
  <si>
    <t>410 JOSEPHINESTREET LLC</t>
  </si>
  <si>
    <t>3126-BURGUNDYST</t>
  </si>
  <si>
    <t>39W113627</t>
  </si>
  <si>
    <t>MATTSSON JEFFREY A</t>
  </si>
  <si>
    <t>3008-HOLIDAYDR</t>
  </si>
  <si>
    <t>513821912</t>
  </si>
  <si>
    <t>PMAT ALGIERS PLAZA, LLC</t>
  </si>
  <si>
    <t>2438-STCLAUDEAV</t>
  </si>
  <si>
    <t>38W102915</t>
  </si>
  <si>
    <t>2438 ST CLAUDE AVENUE LLC</t>
  </si>
  <si>
    <t>3540-TOULOUSEST</t>
  </si>
  <si>
    <t>207207201</t>
  </si>
  <si>
    <t>WRONG IRON PARKING LOT LLC</t>
  </si>
  <si>
    <t>1130-DECATURST</t>
  </si>
  <si>
    <t>208100108</t>
  </si>
  <si>
    <t>1130 DECATUR STREET LLC</t>
  </si>
  <si>
    <t>GOLDBERG JACQUELINE M</t>
  </si>
  <si>
    <t>10555-LAKEFORESTBL3E</t>
  </si>
  <si>
    <t>39W083522</t>
  </si>
  <si>
    <t>445-SRAMPARTST</t>
  </si>
  <si>
    <t>104102603</t>
  </si>
  <si>
    <t>217-SRENDONST</t>
  </si>
  <si>
    <t>105206515</t>
  </si>
  <si>
    <t>217 SOUTH RENDON LLC</t>
  </si>
  <si>
    <t>8500-OAKST</t>
  </si>
  <si>
    <t>716110916</t>
  </si>
  <si>
    <t>STUGA PROPERTIES LLC</t>
  </si>
  <si>
    <t>4209-MAGAZINEST</t>
  </si>
  <si>
    <t>614201206</t>
  </si>
  <si>
    <t>MAGAZINE FURNITURE GALLERIES</t>
  </si>
  <si>
    <t>3523-NRAMPARTST</t>
  </si>
  <si>
    <t>39W206523</t>
  </si>
  <si>
    <t>CP DLBF LLC</t>
  </si>
  <si>
    <t>900-NRAMPARTST</t>
  </si>
  <si>
    <t>207104034</t>
  </si>
  <si>
    <t>1021-1041 DUMAINE, LLC</t>
  </si>
  <si>
    <t>1600-TCHOUPITOULASST</t>
  </si>
  <si>
    <t>101100701</t>
  </si>
  <si>
    <t>DOUSSAN PROPERTIES LLC</t>
  </si>
  <si>
    <t>1120-SJEFFERSONDAVISPW</t>
  </si>
  <si>
    <t>102210003</t>
  </si>
  <si>
    <t>EXTRA SPACE PROPERTIES TWO LLC</t>
  </si>
  <si>
    <t>4866-TCHOUPITOULASST</t>
  </si>
  <si>
    <t>614101517</t>
  </si>
  <si>
    <t>LYONS DEVELOPMENT COMPANY, LLC</t>
  </si>
  <si>
    <t>2826-TULANEAV</t>
  </si>
  <si>
    <t>105203515</t>
  </si>
  <si>
    <t>CH SS FUND-GHK DEVELOPMENTS NEW ORLEANS</t>
  </si>
  <si>
    <t>533-BARONNEST</t>
  </si>
  <si>
    <t>103105121</t>
  </si>
  <si>
    <t>CIVIC THEATER LLC</t>
  </si>
  <si>
    <t>1328-STBERNARDAV</t>
  </si>
  <si>
    <t>37W104735</t>
  </si>
  <si>
    <t>TARA CAPITAL LLC</t>
  </si>
  <si>
    <t>HALPERN JENIFER</t>
  </si>
  <si>
    <t>29025-CALLIOPEST</t>
  </si>
  <si>
    <t>102205903</t>
  </si>
  <si>
    <t>3601-COLISEUMST</t>
  </si>
  <si>
    <t>614222410</t>
  </si>
  <si>
    <t>CURAHEALTH PROPERTY LLC</t>
  </si>
  <si>
    <t>7220-HAYNEBL</t>
  </si>
  <si>
    <t>39W013113</t>
  </si>
  <si>
    <t>FADHIL ONE,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</si>
</sst>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1" fillId="3" borderId="0" xfId="3" applyNumberFormat="1" applyBorder="1" applyAlignment="1">
      <alignment horizontal="right"/>
    </xf>
    <xf numFmtId="164" fontId="1" fillId="5" borderId="0" xfId="5" applyNumberFormat="1" applyBorder="1" applyAlignment="1">
      <alignment horizontal="right"/>
    </xf>
    <xf numFmtId="164" fontId="1" fillId="4" borderId="0" xfId="4" applyNumberFormat="1" applyBorder="1" applyAlignment="1">
      <alignment horizontal="right"/>
    </xf>
    <xf numFmtId="164" fontId="1" fillId="7" borderId="0" xfId="7" applyNumberFormat="1" applyBorder="1" applyAlignment="1">
      <alignment horizontal="right"/>
    </xf>
    <xf numFmtId="164" fontId="1" fillId="6" borderId="0" xfId="6" applyNumberFormat="1" applyBorder="1" applyAlignment="1">
      <alignment horizontal="right"/>
    </xf>
    <xf numFmtId="164" fontId="0" fillId="0" borderId="0" xfId="1" applyNumberFormat="1" applyFont="1" applyBorder="1"/>
    <xf numFmtId="42" fontId="0" fillId="0" borderId="0" xfId="0" applyNumberFormat="1" applyBorder="1"/>
    <xf numFmtId="165" fontId="0" fillId="2" borderId="0" xfId="2" applyNumberFormat="1" applyFont="1" applyFill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164" fontId="4" fillId="3" borderId="0" xfId="3" applyNumberFormat="1" applyFont="1" applyBorder="1" applyAlignment="1">
      <alignment horizontal="center" vertical="center" wrapText="1"/>
    </xf>
    <xf numFmtId="164" fontId="4" fillId="5" borderId="0" xfId="5" applyNumberFormat="1" applyFont="1" applyBorder="1" applyAlignment="1">
      <alignment horizontal="center" vertical="center" wrapText="1"/>
    </xf>
    <xf numFmtId="164" fontId="4" fillId="4" borderId="0" xfId="4" applyNumberFormat="1" applyFont="1" applyBorder="1" applyAlignment="1">
      <alignment horizontal="center" vertical="center" wrapText="1"/>
    </xf>
    <xf numFmtId="164" fontId="4" fillId="7" borderId="0" xfId="7" applyNumberFormat="1" applyFont="1" applyBorder="1" applyAlignment="1">
      <alignment horizontal="center" vertical="center" wrapText="1"/>
    </xf>
    <xf numFmtId="164" fontId="4" fillId="6" borderId="0" xfId="6" applyNumberFormat="1" applyFont="1" applyBorder="1" applyAlignment="1">
      <alignment horizontal="center" vertical="center" wrapText="1"/>
    </xf>
    <xf numFmtId="42" fontId="5" fillId="0" borderId="0" xfId="0" applyNumberFormat="1" applyFont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64" fontId="1" fillId="0" borderId="0" xfId="3" applyNumberFormat="1" applyFill="1" applyBorder="1"/>
    <xf numFmtId="164" fontId="1" fillId="0" borderId="0" xfId="5" applyNumberFormat="1" applyFill="1" applyBorder="1"/>
    <xf numFmtId="164" fontId="1" fillId="0" borderId="0" xfId="4" applyNumberFormat="1" applyFill="1" applyBorder="1"/>
    <xf numFmtId="164" fontId="1" fillId="0" borderId="0" xfId="7" applyNumberFormat="1" applyFill="1" applyBorder="1"/>
    <xf numFmtId="164" fontId="1" fillId="0" borderId="0" xfId="6" applyNumberFormat="1" applyFill="1" applyBorder="1"/>
    <xf numFmtId="164" fontId="0" fillId="0" borderId="0" xfId="1" applyNumberFormat="1" applyFont="1" applyFill="1" applyBorder="1"/>
    <xf numFmtId="42" fontId="0" fillId="0" borderId="0" xfId="0" applyNumberFormat="1" applyFill="1" applyBorder="1"/>
    <xf numFmtId="44" fontId="0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</cellXfs>
  <cellStyles count="8">
    <cellStyle name="20% - Accent1" xfId="3" builtinId="30"/>
    <cellStyle name="20% - Accent4" xfId="4" builtinId="42"/>
    <cellStyle name="20% - Accent6" xfId="6" builtinId="50"/>
    <cellStyle name="40% - Accent4" xfId="5" builtinId="43"/>
    <cellStyle name="40% - Accent6" xfId="7" builtinId="51"/>
    <cellStyle name="Currency" xfId="1" builtinId="4"/>
    <cellStyle name="Normal" xfId="0" builtinId="0"/>
    <cellStyle name="Percent" xfId="2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B70A0-4463-4D3B-9973-9CA992DF5385}">
  <sheetPr>
    <pageSetUpPr fitToPage="1"/>
  </sheetPr>
  <dimension ref="A1:Y32"/>
  <sheetViews>
    <sheetView tabSelected="1" workbookViewId="0">
      <pane ySplit="1" topLeftCell="A2" activePane="bottomLeft" state="frozen"/>
      <selection activeCell="N1" sqref="N1"/>
      <selection pane="bottomLeft" activeCell="Z1" sqref="Z1:Z1048576"/>
    </sheetView>
  </sheetViews>
  <sheetFormatPr baseColWidth="10" defaultColWidth="9.1640625" defaultRowHeight="15"/>
  <cols>
    <col min="1" max="1" width="11.5" style="22" bestFit="1" customWidth="1"/>
    <col min="2" max="2" width="28.6640625" style="20" bestFit="1" customWidth="1"/>
    <col min="3" max="3" width="12.5" style="20" bestFit="1" customWidth="1"/>
    <col min="4" max="4" width="10.33203125" style="23" customWidth="1"/>
    <col min="5" max="7" width="16.5" style="24" customWidth="1"/>
    <col min="8" max="10" width="16.5" style="25" customWidth="1"/>
    <col min="11" max="13" width="16.5" style="26" customWidth="1"/>
    <col min="14" max="16" width="16.5" style="27" customWidth="1"/>
    <col min="17" max="19" width="16.5" style="28" customWidth="1"/>
    <col min="20" max="20" width="15.33203125" style="29" customWidth="1"/>
    <col min="21" max="21" width="15.6640625" style="30" customWidth="1"/>
    <col min="22" max="22" width="10.1640625" style="31" customWidth="1"/>
    <col min="23" max="23" width="10.5" style="20" bestFit="1" customWidth="1"/>
    <col min="24" max="24" width="11.33203125" style="20" bestFit="1" customWidth="1"/>
    <col min="25" max="25" width="46" style="20" bestFit="1" customWidth="1"/>
    <col min="26" max="16384" width="9.1640625" style="20"/>
  </cols>
  <sheetData>
    <row r="1" spans="1:25" s="12" customFormat="1" ht="45" customHeight="1">
      <c r="A1" s="32" t="s">
        <v>5</v>
      </c>
      <c r="B1" s="32" t="s">
        <v>6</v>
      </c>
      <c r="C1" s="12" t="s">
        <v>7</v>
      </c>
      <c r="D1" s="12" t="s">
        <v>8</v>
      </c>
      <c r="E1" s="13" t="s">
        <v>9</v>
      </c>
      <c r="F1" s="13" t="s">
        <v>10</v>
      </c>
      <c r="G1" s="13" t="s">
        <v>11</v>
      </c>
      <c r="H1" s="14" t="s">
        <v>12</v>
      </c>
      <c r="I1" s="14" t="s">
        <v>13</v>
      </c>
      <c r="J1" s="14" t="s">
        <v>14</v>
      </c>
      <c r="K1" s="15" t="s">
        <v>15</v>
      </c>
      <c r="L1" s="15" t="s">
        <v>16</v>
      </c>
      <c r="M1" s="15" t="s">
        <v>17</v>
      </c>
      <c r="N1" s="16" t="s">
        <v>18</v>
      </c>
      <c r="O1" s="16" t="s">
        <v>19</v>
      </c>
      <c r="P1" s="16" t="s">
        <v>20</v>
      </c>
      <c r="Q1" s="17" t="s">
        <v>21</v>
      </c>
      <c r="R1" s="17" t="s">
        <v>22</v>
      </c>
      <c r="S1" s="17" t="s">
        <v>23</v>
      </c>
      <c r="T1" s="18" t="s">
        <v>24</v>
      </c>
      <c r="U1" s="18" t="s">
        <v>25</v>
      </c>
      <c r="V1" s="19" t="s">
        <v>26</v>
      </c>
      <c r="W1" s="12" t="s">
        <v>27</v>
      </c>
      <c r="X1" s="12" t="s">
        <v>28</v>
      </c>
      <c r="Y1" s="12" t="s">
        <v>29</v>
      </c>
    </row>
    <row r="2" spans="1:25" s="1" customFormat="1">
      <c r="A2" s="21">
        <v>72603</v>
      </c>
      <c r="B2" s="20" t="s">
        <v>30</v>
      </c>
      <c r="C2" s="1" t="s">
        <v>31</v>
      </c>
      <c r="D2" s="2" t="s">
        <v>1</v>
      </c>
      <c r="E2" s="3">
        <v>354600</v>
      </c>
      <c r="F2" s="3">
        <v>0</v>
      </c>
      <c r="G2" s="3">
        <v>354600</v>
      </c>
      <c r="H2" s="4">
        <v>411800</v>
      </c>
      <c r="I2" s="4">
        <v>529200</v>
      </c>
      <c r="J2" s="4">
        <v>941000</v>
      </c>
      <c r="K2" s="5">
        <v>41180</v>
      </c>
      <c r="L2" s="5">
        <v>79380</v>
      </c>
      <c r="M2" s="5">
        <v>120560</v>
      </c>
      <c r="N2" s="6">
        <v>411800</v>
      </c>
      <c r="O2" s="6">
        <v>0</v>
      </c>
      <c r="P2" s="6">
        <v>411800</v>
      </c>
      <c r="Q2" s="7">
        <v>41180</v>
      </c>
      <c r="R2" s="7">
        <v>0</v>
      </c>
      <c r="S2" s="7">
        <f t="shared" ref="S2:S3" si="0">Q2+R2</f>
        <v>41180</v>
      </c>
      <c r="T2" s="8">
        <f t="shared" ref="T2:T3" si="1">SUM(P2-J2)</f>
        <v>-529200</v>
      </c>
      <c r="U2" s="9">
        <f t="shared" ref="U2:U3" si="2">S2-M2</f>
        <v>-79380</v>
      </c>
      <c r="V2" s="10">
        <f t="shared" ref="V2:V3" si="3">(P2/J2)-1</f>
        <v>-0.56238044633368756</v>
      </c>
      <c r="W2" s="11">
        <v>13916</v>
      </c>
      <c r="X2" s="11">
        <v>5883</v>
      </c>
      <c r="Y2" s="1" t="s">
        <v>32</v>
      </c>
    </row>
    <row r="3" spans="1:25" s="1" customFormat="1">
      <c r="A3" s="21">
        <v>72627</v>
      </c>
      <c r="B3" s="20" t="s">
        <v>34</v>
      </c>
      <c r="C3" s="1" t="s">
        <v>35</v>
      </c>
      <c r="D3" s="2" t="s">
        <v>4</v>
      </c>
      <c r="E3" s="3">
        <v>48100</v>
      </c>
      <c r="F3" s="3">
        <v>81400</v>
      </c>
      <c r="G3" s="3">
        <v>129500</v>
      </c>
      <c r="H3" s="4">
        <v>299500</v>
      </c>
      <c r="I3" s="4">
        <v>111200</v>
      </c>
      <c r="J3" s="4">
        <v>410700</v>
      </c>
      <c r="K3" s="5">
        <v>29950</v>
      </c>
      <c r="L3" s="5">
        <v>16680</v>
      </c>
      <c r="M3" s="5">
        <v>46630</v>
      </c>
      <c r="N3" s="6">
        <v>265300</v>
      </c>
      <c r="O3" s="6">
        <v>0</v>
      </c>
      <c r="P3" s="6">
        <v>265300</v>
      </c>
      <c r="Q3" s="7">
        <v>26530</v>
      </c>
      <c r="R3" s="7">
        <v>0</v>
      </c>
      <c r="S3" s="7">
        <f t="shared" si="0"/>
        <v>26530</v>
      </c>
      <c r="T3" s="8">
        <f t="shared" si="1"/>
        <v>-145400</v>
      </c>
      <c r="U3" s="9">
        <f t="shared" si="2"/>
        <v>-20100</v>
      </c>
      <c r="V3" s="10">
        <f t="shared" si="3"/>
        <v>-0.35402970538105671</v>
      </c>
      <c r="W3" s="11">
        <v>12400</v>
      </c>
      <c r="X3" s="11">
        <v>96228</v>
      </c>
      <c r="Y3" s="1" t="s">
        <v>33</v>
      </c>
    </row>
    <row r="4" spans="1:25" s="1" customFormat="1">
      <c r="A4" s="21">
        <v>73165</v>
      </c>
      <c r="B4" s="20" t="s">
        <v>37</v>
      </c>
      <c r="C4" s="1" t="s">
        <v>38</v>
      </c>
      <c r="D4" s="2" t="s">
        <v>2</v>
      </c>
      <c r="E4" s="3">
        <v>94100</v>
      </c>
      <c r="F4" s="3">
        <v>171700</v>
      </c>
      <c r="G4" s="3">
        <v>265800</v>
      </c>
      <c r="H4" s="4">
        <v>94100</v>
      </c>
      <c r="I4" s="4">
        <v>265200</v>
      </c>
      <c r="J4" s="4">
        <v>359300</v>
      </c>
      <c r="K4" s="5">
        <v>9410</v>
      </c>
      <c r="L4" s="5">
        <v>30900</v>
      </c>
      <c r="M4" s="5">
        <v>40310</v>
      </c>
      <c r="N4" s="6">
        <v>94100</v>
      </c>
      <c r="O4" s="6">
        <v>173900</v>
      </c>
      <c r="P4" s="6">
        <v>268000</v>
      </c>
      <c r="Q4" s="7">
        <v>9410</v>
      </c>
      <c r="R4" s="7">
        <v>20260</v>
      </c>
      <c r="S4" s="7">
        <f t="shared" ref="S4:S9" si="4">Q4+R4</f>
        <v>29670</v>
      </c>
      <c r="T4" s="8">
        <f t="shared" ref="T4:T9" si="5">SUM(P4-J4)</f>
        <v>-91300</v>
      </c>
      <c r="U4" s="9">
        <f t="shared" ref="U4:U9" si="6">S4-M4</f>
        <v>-10640</v>
      </c>
      <c r="V4" s="10">
        <f t="shared" ref="V4:V9" si="7">(P4/J4)-1</f>
        <v>-0.25410520456443086</v>
      </c>
      <c r="W4" s="11">
        <v>4032</v>
      </c>
      <c r="X4" s="11">
        <v>1344</v>
      </c>
      <c r="Y4" s="1" t="s">
        <v>39</v>
      </c>
    </row>
    <row r="5" spans="1:25" s="1" customFormat="1">
      <c r="A5" s="21">
        <v>73263</v>
      </c>
      <c r="B5" s="20" t="s">
        <v>40</v>
      </c>
      <c r="C5" s="1" t="s">
        <v>41</v>
      </c>
      <c r="D5" s="2" t="s">
        <v>3</v>
      </c>
      <c r="E5" s="3">
        <v>408900</v>
      </c>
      <c r="F5" s="3">
        <v>0</v>
      </c>
      <c r="G5" s="3">
        <v>408900</v>
      </c>
      <c r="H5" s="4">
        <v>877600</v>
      </c>
      <c r="I5" s="4">
        <v>0</v>
      </c>
      <c r="J5" s="4">
        <v>877600</v>
      </c>
      <c r="K5" s="5">
        <v>87760</v>
      </c>
      <c r="L5" s="5">
        <v>0</v>
      </c>
      <c r="M5" s="5">
        <v>87760</v>
      </c>
      <c r="N5" s="6">
        <v>475000</v>
      </c>
      <c r="O5" s="6">
        <v>0</v>
      </c>
      <c r="P5" s="6">
        <v>475000</v>
      </c>
      <c r="Q5" s="7">
        <v>47500</v>
      </c>
      <c r="R5" s="7">
        <v>0</v>
      </c>
      <c r="S5" s="7">
        <f t="shared" si="4"/>
        <v>47500</v>
      </c>
      <c r="T5" s="8">
        <f t="shared" si="5"/>
        <v>-402600</v>
      </c>
      <c r="U5" s="9">
        <f t="shared" si="6"/>
        <v>-40260</v>
      </c>
      <c r="V5" s="10">
        <f t="shared" si="7"/>
        <v>-0.45875113947128532</v>
      </c>
      <c r="W5" s="11">
        <v>0</v>
      </c>
      <c r="X5" s="11">
        <v>35102</v>
      </c>
      <c r="Y5" s="1" t="s">
        <v>42</v>
      </c>
    </row>
    <row r="6" spans="1:25" s="1" customFormat="1">
      <c r="A6" s="21">
        <v>73395</v>
      </c>
      <c r="B6" s="20" t="s">
        <v>43</v>
      </c>
      <c r="C6" s="1" t="s">
        <v>44</v>
      </c>
      <c r="D6" s="2" t="s">
        <v>1</v>
      </c>
      <c r="E6" s="3">
        <v>144100</v>
      </c>
      <c r="F6" s="3">
        <v>0</v>
      </c>
      <c r="G6" s="3">
        <v>144100</v>
      </c>
      <c r="H6" s="4">
        <v>192100</v>
      </c>
      <c r="I6" s="4">
        <v>0</v>
      </c>
      <c r="J6" s="4">
        <v>192100</v>
      </c>
      <c r="K6" s="5">
        <v>19210</v>
      </c>
      <c r="L6" s="5">
        <v>0</v>
      </c>
      <c r="M6" s="5">
        <v>19210</v>
      </c>
      <c r="N6" s="6">
        <v>144100</v>
      </c>
      <c r="O6" s="6">
        <v>0</v>
      </c>
      <c r="P6" s="6">
        <v>144100</v>
      </c>
      <c r="Q6" s="7">
        <v>14410</v>
      </c>
      <c r="R6" s="7">
        <v>0</v>
      </c>
      <c r="S6" s="7">
        <f t="shared" si="4"/>
        <v>14410</v>
      </c>
      <c r="T6" s="8">
        <f t="shared" si="5"/>
        <v>-48000</v>
      </c>
      <c r="U6" s="9">
        <f t="shared" si="6"/>
        <v>-4800</v>
      </c>
      <c r="V6" s="10">
        <f t="shared" si="7"/>
        <v>-0.24986985944820406</v>
      </c>
      <c r="W6" s="11">
        <v>510</v>
      </c>
      <c r="X6" s="11">
        <v>9604</v>
      </c>
      <c r="Y6" s="1" t="s">
        <v>45</v>
      </c>
    </row>
    <row r="7" spans="1:25" s="1" customFormat="1">
      <c r="A7" s="21">
        <v>73432</v>
      </c>
      <c r="B7" s="20" t="s">
        <v>46</v>
      </c>
      <c r="C7" s="1" t="s">
        <v>47</v>
      </c>
      <c r="D7" s="2" t="s">
        <v>1</v>
      </c>
      <c r="E7" s="3">
        <v>659900</v>
      </c>
      <c r="F7" s="3">
        <v>4341330</v>
      </c>
      <c r="G7" s="3">
        <v>5001230</v>
      </c>
      <c r="H7" s="4">
        <v>659900</v>
      </c>
      <c r="I7" s="4">
        <v>5736200</v>
      </c>
      <c r="J7" s="4">
        <v>6396100</v>
      </c>
      <c r="K7" s="5">
        <v>65990</v>
      </c>
      <c r="L7" s="5">
        <v>860430</v>
      </c>
      <c r="M7" s="5">
        <v>926420</v>
      </c>
      <c r="N7" s="6">
        <v>659900</v>
      </c>
      <c r="O7" s="6">
        <v>4440100</v>
      </c>
      <c r="P7" s="6">
        <v>5100000</v>
      </c>
      <c r="Q7" s="7">
        <v>65990</v>
      </c>
      <c r="R7" s="7">
        <v>666020</v>
      </c>
      <c r="S7" s="7">
        <f t="shared" si="4"/>
        <v>732010</v>
      </c>
      <c r="T7" s="8">
        <f t="shared" si="5"/>
        <v>-1296100</v>
      </c>
      <c r="U7" s="9">
        <f t="shared" si="6"/>
        <v>-194410</v>
      </c>
      <c r="V7" s="10">
        <f t="shared" si="7"/>
        <v>-0.20263910820656339</v>
      </c>
      <c r="W7" s="11">
        <v>112954</v>
      </c>
      <c r="X7" s="11">
        <v>10999</v>
      </c>
      <c r="Y7" s="1" t="s">
        <v>48</v>
      </c>
    </row>
    <row r="8" spans="1:25" s="1" customFormat="1">
      <c r="A8" s="21">
        <v>73434</v>
      </c>
      <c r="B8" s="20" t="s">
        <v>49</v>
      </c>
      <c r="C8" s="1" t="s">
        <v>50</v>
      </c>
      <c r="D8" s="2" t="s">
        <v>1</v>
      </c>
      <c r="E8" s="3">
        <v>4256000</v>
      </c>
      <c r="F8" s="3">
        <v>256500</v>
      </c>
      <c r="G8" s="3">
        <v>4512500</v>
      </c>
      <c r="H8" s="4">
        <v>726000</v>
      </c>
      <c r="I8" s="4">
        <v>472300</v>
      </c>
      <c r="J8" s="4">
        <v>1198300</v>
      </c>
      <c r="K8" s="5">
        <v>72600</v>
      </c>
      <c r="L8" s="5">
        <v>70850</v>
      </c>
      <c r="M8" s="5">
        <v>143450</v>
      </c>
      <c r="N8" s="6">
        <v>375700</v>
      </c>
      <c r="O8" s="6">
        <v>256200</v>
      </c>
      <c r="P8" s="6">
        <v>631900</v>
      </c>
      <c r="Q8" s="7">
        <v>37570</v>
      </c>
      <c r="R8" s="7">
        <v>38430</v>
      </c>
      <c r="S8" s="7">
        <f t="shared" si="4"/>
        <v>76000</v>
      </c>
      <c r="T8" s="8">
        <f t="shared" si="5"/>
        <v>-566400</v>
      </c>
      <c r="U8" s="9">
        <f t="shared" si="6"/>
        <v>-67450</v>
      </c>
      <c r="V8" s="10">
        <f t="shared" si="7"/>
        <v>-0.47266961528832507</v>
      </c>
      <c r="W8" s="11">
        <v>4270</v>
      </c>
      <c r="X8" s="11">
        <v>6261</v>
      </c>
      <c r="Y8" s="1" t="s">
        <v>51</v>
      </c>
    </row>
    <row r="9" spans="1:25" s="1" customFormat="1">
      <c r="A9" s="21">
        <v>73605</v>
      </c>
      <c r="B9" s="20" t="s">
        <v>53</v>
      </c>
      <c r="C9" s="1" t="s">
        <v>54</v>
      </c>
      <c r="D9" s="2" t="s">
        <v>1</v>
      </c>
      <c r="E9" s="3">
        <v>927000</v>
      </c>
      <c r="F9" s="3">
        <v>4500000</v>
      </c>
      <c r="G9" s="3">
        <v>5427000</v>
      </c>
      <c r="H9" s="4">
        <v>927800</v>
      </c>
      <c r="I9" s="4">
        <v>7495800</v>
      </c>
      <c r="J9" s="4">
        <v>8423600</v>
      </c>
      <c r="K9" s="5">
        <v>92780</v>
      </c>
      <c r="L9" s="5">
        <v>1124370</v>
      </c>
      <c r="M9" s="5">
        <v>1217150</v>
      </c>
      <c r="N9" s="6">
        <v>927800</v>
      </c>
      <c r="O9" s="6">
        <v>22200</v>
      </c>
      <c r="P9" s="6">
        <v>950000</v>
      </c>
      <c r="Q9" s="7">
        <v>92780</v>
      </c>
      <c r="R9" s="7">
        <v>60040</v>
      </c>
      <c r="S9" s="7">
        <f t="shared" si="4"/>
        <v>152820</v>
      </c>
      <c r="T9" s="8">
        <f t="shared" si="5"/>
        <v>-7473600</v>
      </c>
      <c r="U9" s="9">
        <f t="shared" si="6"/>
        <v>-1064330</v>
      </c>
      <c r="V9" s="10">
        <f t="shared" si="7"/>
        <v>-0.88722161546132294</v>
      </c>
      <c r="W9" s="11">
        <v>122100</v>
      </c>
      <c r="X9" s="11">
        <v>15463</v>
      </c>
      <c r="Y9" s="1" t="s">
        <v>55</v>
      </c>
    </row>
    <row r="10" spans="1:25" s="1" customFormat="1">
      <c r="A10" s="21">
        <v>73668</v>
      </c>
      <c r="B10" s="20" t="s">
        <v>56</v>
      </c>
      <c r="C10" s="1" t="s">
        <v>57</v>
      </c>
      <c r="D10" s="2" t="s">
        <v>4</v>
      </c>
      <c r="E10" s="3">
        <v>10000</v>
      </c>
      <c r="F10" s="3">
        <v>0</v>
      </c>
      <c r="G10" s="3">
        <v>10000</v>
      </c>
      <c r="H10" s="4">
        <v>19000</v>
      </c>
      <c r="I10" s="4">
        <v>0</v>
      </c>
      <c r="J10" s="4">
        <v>19000</v>
      </c>
      <c r="K10" s="5">
        <v>1900</v>
      </c>
      <c r="L10" s="5">
        <v>0</v>
      </c>
      <c r="M10" s="5">
        <v>1900</v>
      </c>
      <c r="N10" s="6">
        <v>4000</v>
      </c>
      <c r="O10" s="6">
        <v>0</v>
      </c>
      <c r="P10" s="6">
        <v>4000</v>
      </c>
      <c r="Q10" s="7">
        <v>400</v>
      </c>
      <c r="R10" s="7">
        <v>0</v>
      </c>
      <c r="S10" s="7">
        <f t="shared" ref="S10:S11" si="8">Q10+R10</f>
        <v>400</v>
      </c>
      <c r="T10" s="8">
        <f t="shared" ref="T10:T11" si="9">SUM(P10-J10)</f>
        <v>-15000</v>
      </c>
      <c r="U10" s="9">
        <f t="shared" ref="U10:U11" si="10">S10-M10</f>
        <v>-1500</v>
      </c>
      <c r="V10" s="10">
        <f t="shared" ref="V10:V11" si="11">(P10/J10)-1</f>
        <v>-0.78947368421052633</v>
      </c>
      <c r="W10" s="11">
        <v>0</v>
      </c>
      <c r="X10" s="11">
        <v>1952</v>
      </c>
      <c r="Y10" s="1" t="s">
        <v>58</v>
      </c>
    </row>
    <row r="11" spans="1:25" s="1" customFormat="1">
      <c r="A11" s="21">
        <v>73695</v>
      </c>
      <c r="B11" s="20" t="s">
        <v>59</v>
      </c>
      <c r="C11" s="1" t="s">
        <v>60</v>
      </c>
      <c r="D11" s="2" t="s">
        <v>1</v>
      </c>
      <c r="E11" s="3">
        <v>127000</v>
      </c>
      <c r="F11" s="3">
        <v>230000</v>
      </c>
      <c r="G11" s="3">
        <v>357000</v>
      </c>
      <c r="H11" s="4">
        <v>1268500</v>
      </c>
      <c r="I11" s="4">
        <v>552500</v>
      </c>
      <c r="J11" s="4">
        <v>1821000</v>
      </c>
      <c r="K11" s="5">
        <v>126850</v>
      </c>
      <c r="L11" s="5">
        <v>82880</v>
      </c>
      <c r="M11" s="5">
        <v>209730</v>
      </c>
      <c r="N11" s="6">
        <v>357000</v>
      </c>
      <c r="O11" s="6">
        <v>0</v>
      </c>
      <c r="P11" s="6">
        <v>357000</v>
      </c>
      <c r="Q11" s="7">
        <v>35700</v>
      </c>
      <c r="R11" s="7">
        <v>0</v>
      </c>
      <c r="S11" s="7">
        <f t="shared" si="8"/>
        <v>35700</v>
      </c>
      <c r="T11" s="8">
        <f t="shared" si="9"/>
        <v>-1464000</v>
      </c>
      <c r="U11" s="9">
        <f t="shared" si="10"/>
        <v>-174030</v>
      </c>
      <c r="V11" s="10">
        <f t="shared" si="11"/>
        <v>-0.8039538714991763</v>
      </c>
      <c r="W11" s="11">
        <v>38775</v>
      </c>
      <c r="X11" s="11">
        <v>70126</v>
      </c>
      <c r="Y11" s="1" t="s">
        <v>61</v>
      </c>
    </row>
    <row r="12" spans="1:25" s="1" customFormat="1">
      <c r="A12" s="21">
        <v>74028</v>
      </c>
      <c r="B12" s="20" t="s">
        <v>62</v>
      </c>
      <c r="C12" s="1" t="s">
        <v>63</v>
      </c>
      <c r="D12" s="2" t="s">
        <v>2</v>
      </c>
      <c r="E12" s="3">
        <v>61400</v>
      </c>
      <c r="F12" s="3">
        <v>23541</v>
      </c>
      <c r="G12" s="3">
        <v>84941</v>
      </c>
      <c r="H12" s="4">
        <v>153600</v>
      </c>
      <c r="I12" s="4">
        <v>44100</v>
      </c>
      <c r="J12" s="4">
        <v>197700</v>
      </c>
      <c r="K12" s="5">
        <v>15360</v>
      </c>
      <c r="L12" s="5">
        <v>6620</v>
      </c>
      <c r="M12" s="5">
        <v>21980</v>
      </c>
      <c r="N12" s="6">
        <v>153000</v>
      </c>
      <c r="O12" s="6">
        <v>0</v>
      </c>
      <c r="P12" s="6">
        <v>153000</v>
      </c>
      <c r="Q12" s="7">
        <v>15300</v>
      </c>
      <c r="R12" s="7">
        <v>0</v>
      </c>
      <c r="S12" s="7">
        <f t="shared" ref="S12:S13" si="12">Q12+R12</f>
        <v>15300</v>
      </c>
      <c r="T12" s="8">
        <f t="shared" ref="T12:T13" si="13">SUM(P12-J12)</f>
        <v>-44700</v>
      </c>
      <c r="U12" s="9">
        <f t="shared" ref="U12:U13" si="14">S12-M12</f>
        <v>-6680</v>
      </c>
      <c r="V12" s="10">
        <f t="shared" ref="V12:V13" si="15">(P12/J12)-1</f>
        <v>-0.22610015174506826</v>
      </c>
      <c r="W12" s="11">
        <v>7080</v>
      </c>
      <c r="X12" s="11">
        <v>7680</v>
      </c>
      <c r="Y12" s="1" t="s">
        <v>64</v>
      </c>
    </row>
    <row r="13" spans="1:25" s="1" customFormat="1">
      <c r="A13" s="21">
        <v>74103</v>
      </c>
      <c r="B13" s="20" t="s">
        <v>65</v>
      </c>
      <c r="C13" s="1" t="s">
        <v>66</v>
      </c>
      <c r="D13" s="2" t="s">
        <v>2</v>
      </c>
      <c r="E13" s="3">
        <v>0</v>
      </c>
      <c r="F13" s="3">
        <v>2064175</v>
      </c>
      <c r="G13" s="3">
        <v>2064175</v>
      </c>
      <c r="H13" s="4">
        <v>0</v>
      </c>
      <c r="I13" s="4">
        <v>4009300</v>
      </c>
      <c r="J13" s="4">
        <v>4009300</v>
      </c>
      <c r="K13" s="5">
        <v>0</v>
      </c>
      <c r="L13" s="5">
        <v>601400</v>
      </c>
      <c r="M13" s="5">
        <v>601400</v>
      </c>
      <c r="N13" s="6">
        <v>0</v>
      </c>
      <c r="O13" s="6">
        <v>2100000</v>
      </c>
      <c r="P13" s="6">
        <v>2100000</v>
      </c>
      <c r="Q13" s="7">
        <v>0</v>
      </c>
      <c r="R13" s="7">
        <v>315000</v>
      </c>
      <c r="S13" s="7">
        <f t="shared" si="12"/>
        <v>315000</v>
      </c>
      <c r="T13" s="8">
        <f t="shared" si="13"/>
        <v>-1909300</v>
      </c>
      <c r="U13" s="9">
        <f t="shared" si="14"/>
        <v>-286400</v>
      </c>
      <c r="V13" s="10">
        <f t="shared" si="15"/>
        <v>-0.47621779362981065</v>
      </c>
      <c r="W13" s="11">
        <v>60651</v>
      </c>
      <c r="X13" s="11" t="s">
        <v>36</v>
      </c>
      <c r="Y13" s="1" t="s">
        <v>67</v>
      </c>
    </row>
    <row r="14" spans="1:25" s="1" customFormat="1">
      <c r="A14" s="21">
        <v>74142</v>
      </c>
      <c r="B14" s="20" t="s">
        <v>68</v>
      </c>
      <c r="C14" s="1" t="s">
        <v>69</v>
      </c>
      <c r="D14" s="2" t="s">
        <v>2</v>
      </c>
      <c r="E14" s="3">
        <v>153800</v>
      </c>
      <c r="F14" s="3">
        <v>201200</v>
      </c>
      <c r="G14" s="3">
        <v>355000</v>
      </c>
      <c r="H14" s="4">
        <v>153800</v>
      </c>
      <c r="I14" s="4">
        <v>478150</v>
      </c>
      <c r="J14" s="4">
        <v>631950</v>
      </c>
      <c r="K14" s="5">
        <v>15380</v>
      </c>
      <c r="L14" s="5">
        <v>59770</v>
      </c>
      <c r="M14" s="5">
        <v>75150</v>
      </c>
      <c r="N14" s="6">
        <v>153800</v>
      </c>
      <c r="O14" s="6">
        <v>229200</v>
      </c>
      <c r="P14" s="6">
        <v>383000</v>
      </c>
      <c r="Q14" s="7">
        <v>15380</v>
      </c>
      <c r="R14" s="7">
        <v>28650</v>
      </c>
      <c r="S14" s="7">
        <f t="shared" ref="S14:S15" si="16">Q14+R14</f>
        <v>44030</v>
      </c>
      <c r="T14" s="8">
        <f t="shared" ref="T14:T15" si="17">SUM(P14-J14)</f>
        <v>-248950</v>
      </c>
      <c r="U14" s="9">
        <f t="shared" ref="U14:U15" si="18">S14-M14</f>
        <v>-31120</v>
      </c>
      <c r="V14" s="10">
        <f t="shared" ref="V14:V15" si="19">(P14/J14)-1</f>
        <v>-0.39393939393939392</v>
      </c>
      <c r="W14" s="11">
        <v>0</v>
      </c>
      <c r="X14" s="11">
        <v>6151</v>
      </c>
      <c r="Y14" s="1" t="s">
        <v>70</v>
      </c>
    </row>
    <row r="15" spans="1:25" s="1" customFormat="1">
      <c r="A15" s="21">
        <v>74188</v>
      </c>
      <c r="B15" s="20" t="s">
        <v>71</v>
      </c>
      <c r="C15" s="1" t="s">
        <v>72</v>
      </c>
      <c r="D15" s="2" t="s">
        <v>0</v>
      </c>
      <c r="E15" s="3">
        <v>197600</v>
      </c>
      <c r="F15" s="3">
        <v>200000</v>
      </c>
      <c r="G15" s="3">
        <v>397600</v>
      </c>
      <c r="H15" s="4">
        <v>756900</v>
      </c>
      <c r="I15" s="4">
        <v>252400</v>
      </c>
      <c r="J15" s="4">
        <v>1009300</v>
      </c>
      <c r="K15" s="5">
        <v>75690</v>
      </c>
      <c r="L15" s="5">
        <v>37860</v>
      </c>
      <c r="M15" s="5">
        <v>113550</v>
      </c>
      <c r="N15" s="6">
        <v>597000</v>
      </c>
      <c r="O15" s="6">
        <v>0</v>
      </c>
      <c r="P15" s="6">
        <v>597000</v>
      </c>
      <c r="Q15" s="7">
        <v>59700</v>
      </c>
      <c r="R15" s="7">
        <v>0</v>
      </c>
      <c r="S15" s="7">
        <f t="shared" si="16"/>
        <v>59700</v>
      </c>
      <c r="T15" s="8">
        <f t="shared" si="17"/>
        <v>-412300</v>
      </c>
      <c r="U15" s="9">
        <f t="shared" si="18"/>
        <v>-53850</v>
      </c>
      <c r="V15" s="10">
        <f t="shared" si="19"/>
        <v>-0.40850094124640846</v>
      </c>
      <c r="W15" s="11">
        <v>0</v>
      </c>
      <c r="X15" s="11">
        <v>50457</v>
      </c>
      <c r="Y15" s="1" t="s">
        <v>73</v>
      </c>
    </row>
    <row r="16" spans="1:25" s="1" customFormat="1">
      <c r="A16" s="21">
        <v>74302</v>
      </c>
      <c r="B16" s="20" t="s">
        <v>74</v>
      </c>
      <c r="C16" s="1" t="s">
        <v>75</v>
      </c>
      <c r="D16" s="2" t="s">
        <v>2</v>
      </c>
      <c r="E16" s="3">
        <v>157500</v>
      </c>
      <c r="F16" s="3">
        <v>750000</v>
      </c>
      <c r="G16" s="3">
        <v>907500</v>
      </c>
      <c r="H16" s="4">
        <v>157500</v>
      </c>
      <c r="I16" s="4">
        <v>990200</v>
      </c>
      <c r="J16" s="4">
        <v>1147700</v>
      </c>
      <c r="K16" s="5">
        <v>15750</v>
      </c>
      <c r="L16" s="5">
        <v>115360</v>
      </c>
      <c r="M16" s="5">
        <v>131110</v>
      </c>
      <c r="N16" s="6">
        <v>104360</v>
      </c>
      <c r="O16" s="6">
        <v>0</v>
      </c>
      <c r="P16" s="6">
        <v>104360</v>
      </c>
      <c r="Q16" s="7">
        <v>10440</v>
      </c>
      <c r="R16" s="7">
        <v>0</v>
      </c>
      <c r="S16" s="7">
        <f>Q16+R16</f>
        <v>10440</v>
      </c>
      <c r="T16" s="8">
        <f>SUM(P16-J16)</f>
        <v>-1043340</v>
      </c>
      <c r="U16" s="9">
        <f>S16-M16</f>
        <v>-120670</v>
      </c>
      <c r="V16" s="10">
        <f>(P16/J16)-1</f>
        <v>-0.90907031454212772</v>
      </c>
      <c r="W16" s="11">
        <v>6714</v>
      </c>
      <c r="X16" s="11">
        <v>2250</v>
      </c>
      <c r="Y16" s="1" t="s">
        <v>76</v>
      </c>
    </row>
    <row r="17" spans="1:25" s="1" customFormat="1">
      <c r="A17" s="21">
        <v>74466</v>
      </c>
      <c r="B17" s="20" t="s">
        <v>78</v>
      </c>
      <c r="C17" s="1" t="s">
        <v>79</v>
      </c>
      <c r="D17" s="2" t="s">
        <v>4</v>
      </c>
      <c r="E17" s="3">
        <v>0</v>
      </c>
      <c r="F17" s="3">
        <v>5530</v>
      </c>
      <c r="G17" s="3">
        <v>5530</v>
      </c>
      <c r="H17" s="4">
        <v>0</v>
      </c>
      <c r="I17" s="4">
        <v>30300</v>
      </c>
      <c r="J17" s="4">
        <v>30300</v>
      </c>
      <c r="K17" s="5">
        <v>0</v>
      </c>
      <c r="L17" s="5">
        <v>4550</v>
      </c>
      <c r="M17" s="5">
        <v>4550</v>
      </c>
      <c r="N17" s="6">
        <v>0</v>
      </c>
      <c r="O17" s="6">
        <v>16000</v>
      </c>
      <c r="P17" s="6">
        <v>16000</v>
      </c>
      <c r="Q17" s="7">
        <v>0</v>
      </c>
      <c r="R17" s="7">
        <v>2400</v>
      </c>
      <c r="S17" s="7">
        <f t="shared" ref="S17:S18" si="20">Q17+R17</f>
        <v>2400</v>
      </c>
      <c r="T17" s="8">
        <f t="shared" ref="T17:T18" si="21">SUM(P17-J17)</f>
        <v>-14300</v>
      </c>
      <c r="U17" s="9">
        <f t="shared" ref="U17:U18" si="22">S17-M17</f>
        <v>-2150</v>
      </c>
      <c r="V17" s="10">
        <f t="shared" ref="V17:V18" si="23">(P17/J17)-1</f>
        <v>-0.471947194719472</v>
      </c>
      <c r="W17" s="11">
        <v>604</v>
      </c>
      <c r="X17" s="11">
        <v>2122</v>
      </c>
      <c r="Y17" s="1" t="s">
        <v>77</v>
      </c>
    </row>
    <row r="18" spans="1:25" s="1" customFormat="1">
      <c r="A18" s="21">
        <v>74503</v>
      </c>
      <c r="B18" s="20" t="s">
        <v>80</v>
      </c>
      <c r="C18" s="1" t="s">
        <v>81</v>
      </c>
      <c r="D18" s="2" t="s">
        <v>1</v>
      </c>
      <c r="E18" s="3">
        <v>84700</v>
      </c>
      <c r="F18" s="3">
        <v>409060</v>
      </c>
      <c r="G18" s="3">
        <v>493760</v>
      </c>
      <c r="H18" s="4">
        <v>84700</v>
      </c>
      <c r="I18" s="4">
        <v>593300</v>
      </c>
      <c r="J18" s="4">
        <v>678000</v>
      </c>
      <c r="K18" s="5">
        <v>8470</v>
      </c>
      <c r="L18" s="5">
        <v>89000</v>
      </c>
      <c r="M18" s="5">
        <v>97470</v>
      </c>
      <c r="N18" s="6">
        <v>84700</v>
      </c>
      <c r="O18" s="6">
        <v>410300</v>
      </c>
      <c r="P18" s="6">
        <v>495000</v>
      </c>
      <c r="Q18" s="7">
        <v>8470</v>
      </c>
      <c r="R18" s="7">
        <v>61550</v>
      </c>
      <c r="S18" s="7">
        <f t="shared" si="20"/>
        <v>70020</v>
      </c>
      <c r="T18" s="8">
        <f t="shared" si="21"/>
        <v>-183000</v>
      </c>
      <c r="U18" s="9">
        <f t="shared" si="22"/>
        <v>-27450</v>
      </c>
      <c r="V18" s="10">
        <f t="shared" si="23"/>
        <v>-0.26991150442477874</v>
      </c>
      <c r="W18" s="11">
        <v>10258</v>
      </c>
      <c r="X18" s="11">
        <v>1411</v>
      </c>
      <c r="Y18" s="1" t="s">
        <v>52</v>
      </c>
    </row>
    <row r="19" spans="1:25" s="1" customFormat="1">
      <c r="A19" s="21">
        <v>74748</v>
      </c>
      <c r="B19" s="20" t="s">
        <v>82</v>
      </c>
      <c r="C19" s="1" t="s">
        <v>83</v>
      </c>
      <c r="D19" s="2" t="s">
        <v>1</v>
      </c>
      <c r="E19" s="3">
        <v>80900</v>
      </c>
      <c r="F19" s="3">
        <v>261600</v>
      </c>
      <c r="G19" s="3">
        <v>342500</v>
      </c>
      <c r="H19" s="4">
        <v>242600</v>
      </c>
      <c r="I19" s="4">
        <v>365400</v>
      </c>
      <c r="J19" s="4">
        <v>608000</v>
      </c>
      <c r="K19" s="5">
        <v>24260</v>
      </c>
      <c r="L19" s="5">
        <v>54810</v>
      </c>
      <c r="M19" s="5">
        <v>79070</v>
      </c>
      <c r="N19" s="6">
        <v>242600</v>
      </c>
      <c r="O19" s="6">
        <v>212900</v>
      </c>
      <c r="P19" s="6">
        <v>455500</v>
      </c>
      <c r="Q19" s="7">
        <v>24260</v>
      </c>
      <c r="R19" s="7">
        <v>31940</v>
      </c>
      <c r="S19" s="7">
        <f t="shared" ref="S19:S21" si="24">Q19+R19</f>
        <v>56200</v>
      </c>
      <c r="T19" s="8">
        <f t="shared" ref="T19:T21" si="25">SUM(P19-J19)</f>
        <v>-152500</v>
      </c>
      <c r="U19" s="9">
        <f t="shared" ref="U19:U21" si="26">S19-M19</f>
        <v>-22870</v>
      </c>
      <c r="V19" s="10">
        <f t="shared" ref="V19:V21" si="27">(P19/J19)-1</f>
        <v>-0.25082236842105265</v>
      </c>
      <c r="W19" s="11">
        <v>9134</v>
      </c>
      <c r="X19" s="11">
        <v>16170</v>
      </c>
      <c r="Y19" s="1" t="s">
        <v>84</v>
      </c>
    </row>
    <row r="20" spans="1:25" s="1" customFormat="1">
      <c r="A20" s="21">
        <v>74830</v>
      </c>
      <c r="B20" s="20" t="s">
        <v>85</v>
      </c>
      <c r="C20" s="1" t="s">
        <v>86</v>
      </c>
      <c r="D20" s="2" t="s">
        <v>0</v>
      </c>
      <c r="E20" s="3">
        <v>25100</v>
      </c>
      <c r="F20" s="3">
        <v>854900</v>
      </c>
      <c r="G20" s="3">
        <v>880000</v>
      </c>
      <c r="H20" s="4">
        <v>25100</v>
      </c>
      <c r="I20" s="4">
        <v>854900</v>
      </c>
      <c r="J20" s="4">
        <v>880000</v>
      </c>
      <c r="K20" s="5">
        <v>2510</v>
      </c>
      <c r="L20" s="5">
        <v>106860</v>
      </c>
      <c r="M20" s="5">
        <v>109370</v>
      </c>
      <c r="N20" s="6">
        <v>25100</v>
      </c>
      <c r="O20" s="6">
        <v>674900</v>
      </c>
      <c r="P20" s="6">
        <v>700000</v>
      </c>
      <c r="Q20" s="7">
        <v>2510</v>
      </c>
      <c r="R20" s="7">
        <v>84360</v>
      </c>
      <c r="S20" s="7">
        <f t="shared" si="24"/>
        <v>86870</v>
      </c>
      <c r="T20" s="8">
        <f t="shared" si="25"/>
        <v>-180000</v>
      </c>
      <c r="U20" s="9">
        <f t="shared" si="26"/>
        <v>-22500</v>
      </c>
      <c r="V20" s="10">
        <f t="shared" si="27"/>
        <v>-0.20454545454545459</v>
      </c>
      <c r="W20" s="11">
        <v>0</v>
      </c>
      <c r="X20" s="11">
        <v>4650</v>
      </c>
      <c r="Y20" s="1" t="s">
        <v>87</v>
      </c>
    </row>
    <row r="21" spans="1:25" s="1" customFormat="1">
      <c r="A21" s="21">
        <v>75047</v>
      </c>
      <c r="B21" s="20" t="s">
        <v>88</v>
      </c>
      <c r="C21" s="1" t="s">
        <v>89</v>
      </c>
      <c r="D21" s="2" t="s">
        <v>1</v>
      </c>
      <c r="E21" s="3">
        <v>126000</v>
      </c>
      <c r="F21" s="3">
        <v>320467</v>
      </c>
      <c r="G21" s="3">
        <v>446467</v>
      </c>
      <c r="H21" s="4">
        <v>126000</v>
      </c>
      <c r="I21" s="4">
        <v>478200</v>
      </c>
      <c r="J21" s="4">
        <v>604200</v>
      </c>
      <c r="K21" s="5">
        <v>12600</v>
      </c>
      <c r="L21" s="5">
        <v>71730</v>
      </c>
      <c r="M21" s="5">
        <v>84330</v>
      </c>
      <c r="N21" s="6">
        <v>126000</v>
      </c>
      <c r="O21" s="6">
        <v>329000</v>
      </c>
      <c r="P21" s="6">
        <v>455000</v>
      </c>
      <c r="Q21" s="7">
        <v>12600</v>
      </c>
      <c r="R21" s="7">
        <v>49350</v>
      </c>
      <c r="S21" s="7">
        <f t="shared" si="24"/>
        <v>61950</v>
      </c>
      <c r="T21" s="8">
        <f t="shared" si="25"/>
        <v>-149200</v>
      </c>
      <c r="U21" s="9">
        <f t="shared" si="26"/>
        <v>-22380</v>
      </c>
      <c r="V21" s="10">
        <f t="shared" si="27"/>
        <v>-0.24693809996689842</v>
      </c>
      <c r="W21" s="11">
        <v>3276</v>
      </c>
      <c r="X21" s="11">
        <v>3600</v>
      </c>
      <c r="Y21" s="1" t="s">
        <v>90</v>
      </c>
    </row>
    <row r="22" spans="1:25" s="1" customFormat="1">
      <c r="A22" s="21">
        <v>75256</v>
      </c>
      <c r="B22" s="20" t="s">
        <v>91</v>
      </c>
      <c r="C22" s="1" t="s">
        <v>92</v>
      </c>
      <c r="D22" s="2" t="s">
        <v>2</v>
      </c>
      <c r="E22" s="3">
        <v>1435000</v>
      </c>
      <c r="F22" s="3">
        <v>855900</v>
      </c>
      <c r="G22" s="3">
        <v>2290900</v>
      </c>
      <c r="H22" s="4">
        <v>1435000</v>
      </c>
      <c r="I22" s="4">
        <v>7316900</v>
      </c>
      <c r="J22" s="4">
        <v>8751900</v>
      </c>
      <c r="K22" s="5">
        <v>143500</v>
      </c>
      <c r="L22" s="5">
        <v>1097540</v>
      </c>
      <c r="M22" s="5">
        <v>1241040</v>
      </c>
      <c r="N22" s="6">
        <v>1435000</v>
      </c>
      <c r="O22" s="6">
        <v>1415000</v>
      </c>
      <c r="P22" s="6">
        <v>2850000</v>
      </c>
      <c r="Q22" s="7">
        <v>143500</v>
      </c>
      <c r="R22" s="7">
        <v>212250</v>
      </c>
      <c r="S22" s="7">
        <f t="shared" ref="S22:S26" si="28">Q22+R22</f>
        <v>355750</v>
      </c>
      <c r="T22" s="8">
        <f t="shared" ref="T22:T26" si="29">SUM(P22-J22)</f>
        <v>-5901900</v>
      </c>
      <c r="U22" s="9">
        <f t="shared" ref="U22:U26" si="30">S22-M22</f>
        <v>-885290</v>
      </c>
      <c r="V22" s="10">
        <f t="shared" ref="V22:V26" si="31">(P22/J22)-1</f>
        <v>-0.67435642546189967</v>
      </c>
      <c r="W22" s="11">
        <v>62894</v>
      </c>
      <c r="X22" s="11">
        <v>71750</v>
      </c>
      <c r="Y22" s="1" t="s">
        <v>93</v>
      </c>
    </row>
    <row r="23" spans="1:25" s="1" customFormat="1">
      <c r="A23" s="21">
        <v>75278</v>
      </c>
      <c r="B23" s="20" t="s">
        <v>94</v>
      </c>
      <c r="C23" s="1" t="s">
        <v>95</v>
      </c>
      <c r="D23" s="2" t="s">
        <v>2</v>
      </c>
      <c r="E23" s="3">
        <v>148100</v>
      </c>
      <c r="F23" s="3">
        <v>239100</v>
      </c>
      <c r="G23" s="3">
        <v>387200</v>
      </c>
      <c r="H23" s="4">
        <v>148100</v>
      </c>
      <c r="I23" s="4">
        <v>550100</v>
      </c>
      <c r="J23" s="4">
        <v>698200</v>
      </c>
      <c r="K23" s="5">
        <v>14810</v>
      </c>
      <c r="L23" s="5">
        <v>68760</v>
      </c>
      <c r="M23" s="5">
        <v>83570</v>
      </c>
      <c r="N23" s="6">
        <v>148100</v>
      </c>
      <c r="O23" s="6">
        <v>239100</v>
      </c>
      <c r="P23" s="6">
        <v>387200</v>
      </c>
      <c r="Q23" s="7">
        <v>14810</v>
      </c>
      <c r="R23" s="7">
        <v>29890</v>
      </c>
      <c r="S23" s="7">
        <f t="shared" si="28"/>
        <v>44700</v>
      </c>
      <c r="T23" s="8">
        <f t="shared" si="29"/>
        <v>-311000</v>
      </c>
      <c r="U23" s="9">
        <f t="shared" si="30"/>
        <v>-38870</v>
      </c>
      <c r="V23" s="10">
        <f t="shared" si="31"/>
        <v>-0.44543110856488111</v>
      </c>
      <c r="W23" s="11">
        <v>5626</v>
      </c>
      <c r="X23" s="11">
        <v>2468</v>
      </c>
      <c r="Y23" s="1" t="s">
        <v>96</v>
      </c>
    </row>
    <row r="24" spans="1:25" s="1" customFormat="1">
      <c r="A24" s="21">
        <v>75292</v>
      </c>
      <c r="B24" s="20" t="s">
        <v>97</v>
      </c>
      <c r="C24" s="1" t="s">
        <v>98</v>
      </c>
      <c r="D24" s="2" t="s">
        <v>1</v>
      </c>
      <c r="E24" s="3">
        <v>1500000</v>
      </c>
      <c r="F24" s="3">
        <v>45000</v>
      </c>
      <c r="G24" s="3">
        <v>1545000</v>
      </c>
      <c r="H24" s="4">
        <v>2450800</v>
      </c>
      <c r="I24" s="4">
        <v>92300</v>
      </c>
      <c r="J24" s="4">
        <v>2543100</v>
      </c>
      <c r="K24" s="5">
        <v>245080</v>
      </c>
      <c r="L24" s="5">
        <v>13850</v>
      </c>
      <c r="M24" s="5">
        <v>258930</v>
      </c>
      <c r="N24" s="6">
        <v>1800000</v>
      </c>
      <c r="O24" s="6">
        <v>0</v>
      </c>
      <c r="P24" s="6">
        <v>1800000</v>
      </c>
      <c r="Q24" s="7">
        <v>180000</v>
      </c>
      <c r="R24" s="7">
        <v>0</v>
      </c>
      <c r="S24" s="7">
        <f t="shared" si="28"/>
        <v>180000</v>
      </c>
      <c r="T24" s="8">
        <f t="shared" si="29"/>
        <v>-743100</v>
      </c>
      <c r="U24" s="9">
        <f t="shared" si="30"/>
        <v>-78930</v>
      </c>
      <c r="V24" s="10">
        <f t="shared" si="31"/>
        <v>-0.29220243010498992</v>
      </c>
      <c r="W24" s="11">
        <v>9720</v>
      </c>
      <c r="X24" s="11">
        <v>122541</v>
      </c>
      <c r="Y24" s="1" t="s">
        <v>99</v>
      </c>
    </row>
    <row r="25" spans="1:25" s="1" customFormat="1">
      <c r="A25" s="21">
        <v>75296</v>
      </c>
      <c r="B25" s="20" t="s">
        <v>100</v>
      </c>
      <c r="C25" s="1" t="s">
        <v>101</v>
      </c>
      <c r="D25" s="2" t="s">
        <v>1</v>
      </c>
      <c r="E25" s="3">
        <v>300000</v>
      </c>
      <c r="F25" s="3">
        <v>3500000</v>
      </c>
      <c r="G25" s="3">
        <v>3800000</v>
      </c>
      <c r="H25" s="4">
        <v>887000</v>
      </c>
      <c r="I25" s="4">
        <v>4985200</v>
      </c>
      <c r="J25" s="4">
        <v>5872200</v>
      </c>
      <c r="K25" s="5">
        <v>88700</v>
      </c>
      <c r="L25" s="5">
        <v>747780</v>
      </c>
      <c r="M25" s="5">
        <v>836480</v>
      </c>
      <c r="N25" s="6">
        <v>350000</v>
      </c>
      <c r="O25" s="6">
        <v>0</v>
      </c>
      <c r="P25" s="6">
        <v>350000</v>
      </c>
      <c r="Q25" s="7">
        <v>35000</v>
      </c>
      <c r="R25" s="7">
        <v>0</v>
      </c>
      <c r="S25" s="7">
        <f t="shared" si="28"/>
        <v>35000</v>
      </c>
      <c r="T25" s="8">
        <f t="shared" si="29"/>
        <v>-5522200</v>
      </c>
      <c r="U25" s="9">
        <f t="shared" si="30"/>
        <v>-801480</v>
      </c>
      <c r="V25" s="10">
        <f t="shared" si="31"/>
        <v>-0.94039712543850684</v>
      </c>
      <c r="W25" s="11">
        <v>0</v>
      </c>
      <c r="X25" s="11">
        <v>88704</v>
      </c>
      <c r="Y25" s="1" t="s">
        <v>102</v>
      </c>
    </row>
    <row r="26" spans="1:25" s="1" customFormat="1">
      <c r="A26" s="21">
        <v>75305</v>
      </c>
      <c r="B26" s="20" t="s">
        <v>103</v>
      </c>
      <c r="C26" s="1" t="s">
        <v>104</v>
      </c>
      <c r="D26" s="2" t="s">
        <v>1</v>
      </c>
      <c r="E26" s="3">
        <v>750000</v>
      </c>
      <c r="F26" s="3">
        <v>450000</v>
      </c>
      <c r="G26" s="3">
        <v>1200000</v>
      </c>
      <c r="H26" s="4">
        <v>1295200</v>
      </c>
      <c r="I26" s="4">
        <v>7730900</v>
      </c>
      <c r="J26" s="4">
        <v>9026100</v>
      </c>
      <c r="K26" s="5">
        <v>129520</v>
      </c>
      <c r="L26" s="5">
        <v>1159640</v>
      </c>
      <c r="M26" s="5">
        <v>1289160</v>
      </c>
      <c r="N26" s="6">
        <v>950000</v>
      </c>
      <c r="O26" s="6">
        <v>0</v>
      </c>
      <c r="P26" s="6">
        <v>950000</v>
      </c>
      <c r="Q26" s="7">
        <v>95000</v>
      </c>
      <c r="R26" s="7">
        <v>0</v>
      </c>
      <c r="S26" s="7">
        <f t="shared" si="28"/>
        <v>95000</v>
      </c>
      <c r="T26" s="8">
        <f t="shared" si="29"/>
        <v>-8076100</v>
      </c>
      <c r="U26" s="9">
        <f t="shared" si="30"/>
        <v>-1194160</v>
      </c>
      <c r="V26" s="10">
        <f t="shared" si="31"/>
        <v>-0.89474967040028364</v>
      </c>
      <c r="W26" s="11">
        <v>0</v>
      </c>
      <c r="X26" s="11">
        <v>64762</v>
      </c>
      <c r="Y26" s="1" t="s">
        <v>105</v>
      </c>
    </row>
    <row r="27" spans="1:25" s="1" customFormat="1">
      <c r="A27" s="21">
        <v>75492</v>
      </c>
      <c r="B27" s="20" t="s">
        <v>106</v>
      </c>
      <c r="C27" s="1" t="s">
        <v>107</v>
      </c>
      <c r="D27" s="2" t="s">
        <v>1</v>
      </c>
      <c r="E27" s="3">
        <v>483000</v>
      </c>
      <c r="F27" s="3">
        <v>1500000</v>
      </c>
      <c r="G27" s="3">
        <v>1983000</v>
      </c>
      <c r="H27" s="4">
        <v>1181900</v>
      </c>
      <c r="I27" s="4">
        <v>4284000</v>
      </c>
      <c r="J27" s="4">
        <v>5465900</v>
      </c>
      <c r="K27" s="5">
        <v>118190</v>
      </c>
      <c r="L27" s="5">
        <v>642600</v>
      </c>
      <c r="M27" s="5">
        <v>760790</v>
      </c>
      <c r="N27" s="6">
        <v>485000</v>
      </c>
      <c r="O27" s="6">
        <v>0</v>
      </c>
      <c r="P27" s="6">
        <v>485000</v>
      </c>
      <c r="Q27" s="7">
        <v>48500</v>
      </c>
      <c r="R27" s="7">
        <v>0</v>
      </c>
      <c r="S27" s="7">
        <f t="shared" ref="S27:S31" si="32">Q27+R27</f>
        <v>48500</v>
      </c>
      <c r="T27" s="8">
        <f t="shared" ref="T27:T31" si="33">SUM(P27-J27)</f>
        <v>-4980900</v>
      </c>
      <c r="U27" s="9">
        <f t="shared" ref="U27:U31" si="34">S27-M27</f>
        <v>-712290</v>
      </c>
      <c r="V27" s="10">
        <f t="shared" ref="V27:V31" si="35">(P27/J27)-1</f>
        <v>-0.9112680436890539</v>
      </c>
      <c r="W27" s="11">
        <v>0</v>
      </c>
      <c r="X27" s="11">
        <v>39397</v>
      </c>
      <c r="Y27" s="1" t="s">
        <v>108</v>
      </c>
    </row>
    <row r="28" spans="1:25" s="1" customFormat="1">
      <c r="A28" s="21">
        <v>75503</v>
      </c>
      <c r="B28" s="20" t="s">
        <v>109</v>
      </c>
      <c r="C28" s="1" t="s">
        <v>110</v>
      </c>
      <c r="D28" s="2" t="s">
        <v>1</v>
      </c>
      <c r="E28" s="3">
        <v>629580</v>
      </c>
      <c r="F28" s="3">
        <v>1186700</v>
      </c>
      <c r="G28" s="3">
        <v>1816280</v>
      </c>
      <c r="H28" s="4">
        <v>1563900</v>
      </c>
      <c r="I28" s="4">
        <v>1186700</v>
      </c>
      <c r="J28" s="4">
        <v>2750600</v>
      </c>
      <c r="K28" s="5">
        <v>156390</v>
      </c>
      <c r="L28" s="5">
        <v>178010</v>
      </c>
      <c r="M28" s="5">
        <v>334400</v>
      </c>
      <c r="N28" s="6">
        <v>1563900</v>
      </c>
      <c r="O28" s="6">
        <v>586100</v>
      </c>
      <c r="P28" s="6">
        <v>2150000</v>
      </c>
      <c r="Q28" s="7">
        <v>156390</v>
      </c>
      <c r="R28" s="7">
        <v>87920</v>
      </c>
      <c r="S28" s="7">
        <f t="shared" si="32"/>
        <v>244310</v>
      </c>
      <c r="T28" s="8">
        <f t="shared" si="33"/>
        <v>-600600</v>
      </c>
      <c r="U28" s="9">
        <f t="shared" si="34"/>
        <v>-90090</v>
      </c>
      <c r="V28" s="10">
        <f t="shared" si="35"/>
        <v>-0.21835235948520326</v>
      </c>
      <c r="W28" s="11">
        <v>14850</v>
      </c>
      <c r="X28" s="11">
        <v>26065</v>
      </c>
      <c r="Y28" s="1" t="s">
        <v>111</v>
      </c>
    </row>
    <row r="29" spans="1:25" s="1" customFormat="1">
      <c r="A29" s="21">
        <v>75568</v>
      </c>
      <c r="B29" s="20" t="s">
        <v>112</v>
      </c>
      <c r="C29" s="1" t="s">
        <v>113</v>
      </c>
      <c r="D29" s="2" t="s">
        <v>2</v>
      </c>
      <c r="E29" s="3">
        <v>44500</v>
      </c>
      <c r="F29" s="3">
        <v>90000</v>
      </c>
      <c r="G29" s="3">
        <v>134500</v>
      </c>
      <c r="H29" s="4">
        <v>24200</v>
      </c>
      <c r="I29" s="4">
        <v>184700</v>
      </c>
      <c r="J29" s="4">
        <v>208900</v>
      </c>
      <c r="K29" s="5">
        <v>2420</v>
      </c>
      <c r="L29" s="5">
        <v>27710</v>
      </c>
      <c r="M29" s="5">
        <v>30130</v>
      </c>
      <c r="N29" s="6">
        <v>24200</v>
      </c>
      <c r="O29" s="6">
        <v>140800</v>
      </c>
      <c r="P29" s="6">
        <v>165000</v>
      </c>
      <c r="Q29" s="7">
        <v>2420</v>
      </c>
      <c r="R29" s="7">
        <v>21120</v>
      </c>
      <c r="S29" s="7">
        <f t="shared" si="32"/>
        <v>23540</v>
      </c>
      <c r="T29" s="8">
        <f t="shared" si="33"/>
        <v>-43900</v>
      </c>
      <c r="U29" s="9">
        <f t="shared" si="34"/>
        <v>-6590</v>
      </c>
      <c r="V29" s="10">
        <f t="shared" si="35"/>
        <v>-0.21014839636189564</v>
      </c>
      <c r="W29" s="11">
        <v>0</v>
      </c>
      <c r="X29" s="11">
        <v>12120</v>
      </c>
      <c r="Y29" s="1" t="s">
        <v>114</v>
      </c>
    </row>
    <row r="30" spans="1:25">
      <c r="A30" s="21">
        <v>75632</v>
      </c>
      <c r="B30" s="20" t="s">
        <v>116</v>
      </c>
      <c r="C30" s="1" t="s">
        <v>117</v>
      </c>
      <c r="D30" s="2" t="s">
        <v>1</v>
      </c>
      <c r="E30" s="3">
        <v>278000</v>
      </c>
      <c r="F30" s="3">
        <v>978416</v>
      </c>
      <c r="G30" s="3">
        <v>1256416</v>
      </c>
      <c r="H30" s="4">
        <v>278000</v>
      </c>
      <c r="I30" s="4">
        <v>1609800</v>
      </c>
      <c r="J30" s="4">
        <v>1887800</v>
      </c>
      <c r="K30" s="5">
        <v>27800</v>
      </c>
      <c r="L30" s="5">
        <v>241470</v>
      </c>
      <c r="M30" s="5">
        <v>269270</v>
      </c>
      <c r="N30" s="6">
        <v>278000</v>
      </c>
      <c r="O30" s="6">
        <v>1232000</v>
      </c>
      <c r="P30" s="6">
        <v>1510000</v>
      </c>
      <c r="Q30" s="7">
        <v>27800</v>
      </c>
      <c r="R30" s="7">
        <v>184800</v>
      </c>
      <c r="S30" s="7">
        <f t="shared" si="32"/>
        <v>212600</v>
      </c>
      <c r="T30" s="8">
        <f t="shared" si="33"/>
        <v>-377800</v>
      </c>
      <c r="U30" s="9">
        <f t="shared" si="34"/>
        <v>-56670</v>
      </c>
      <c r="V30" s="10">
        <f t="shared" si="35"/>
        <v>-0.2001271321114525</v>
      </c>
      <c r="W30" s="11">
        <v>84726</v>
      </c>
      <c r="X30" s="11">
        <v>69500</v>
      </c>
      <c r="Y30" s="1" t="s">
        <v>115</v>
      </c>
    </row>
    <row r="31" spans="1:25">
      <c r="A31" s="21">
        <v>75646</v>
      </c>
      <c r="B31" s="20" t="s">
        <v>118</v>
      </c>
      <c r="C31" s="1" t="s">
        <v>119</v>
      </c>
      <c r="D31" s="2" t="s">
        <v>1</v>
      </c>
      <c r="E31" s="3">
        <v>696400</v>
      </c>
      <c r="F31" s="3">
        <v>1883600</v>
      </c>
      <c r="G31" s="3">
        <v>2580000</v>
      </c>
      <c r="H31" s="4">
        <v>696400</v>
      </c>
      <c r="I31" s="4">
        <v>4056300</v>
      </c>
      <c r="J31" s="4">
        <v>4752700</v>
      </c>
      <c r="K31" s="5">
        <v>69640</v>
      </c>
      <c r="L31" s="5">
        <v>608450</v>
      </c>
      <c r="M31" s="5">
        <v>678090</v>
      </c>
      <c r="N31" s="6">
        <v>696400</v>
      </c>
      <c r="O31" s="6">
        <v>2303600</v>
      </c>
      <c r="P31" s="6">
        <v>3000000</v>
      </c>
      <c r="Q31" s="7">
        <v>69640</v>
      </c>
      <c r="R31" s="7">
        <v>345540</v>
      </c>
      <c r="S31" s="7">
        <f t="shared" si="32"/>
        <v>415180</v>
      </c>
      <c r="T31" s="8">
        <f t="shared" si="33"/>
        <v>-1752700</v>
      </c>
      <c r="U31" s="9">
        <f t="shared" si="34"/>
        <v>-262910</v>
      </c>
      <c r="V31" s="10">
        <f t="shared" si="35"/>
        <v>-0.36877985145285841</v>
      </c>
      <c r="W31" s="11">
        <v>86818</v>
      </c>
      <c r="X31" s="11">
        <v>31500</v>
      </c>
      <c r="Y31" s="1" t="s">
        <v>120</v>
      </c>
    </row>
    <row r="32" spans="1:25">
      <c r="A32" s="21">
        <v>75804</v>
      </c>
      <c r="B32" s="20" t="s">
        <v>121</v>
      </c>
      <c r="C32" s="1" t="s">
        <v>122</v>
      </c>
      <c r="D32" s="2" t="s">
        <v>4</v>
      </c>
      <c r="E32" s="3">
        <v>10800</v>
      </c>
      <c r="F32" s="3">
        <v>129400</v>
      </c>
      <c r="G32" s="3">
        <v>140200</v>
      </c>
      <c r="H32" s="4">
        <v>10800</v>
      </c>
      <c r="I32" s="4">
        <v>748400</v>
      </c>
      <c r="J32" s="4">
        <v>759200</v>
      </c>
      <c r="K32" s="5">
        <v>1080</v>
      </c>
      <c r="L32" s="5">
        <v>112260</v>
      </c>
      <c r="M32" s="5">
        <v>113340</v>
      </c>
      <c r="N32" s="6">
        <v>10800</v>
      </c>
      <c r="O32" s="6">
        <v>129400</v>
      </c>
      <c r="P32" s="6">
        <v>140200</v>
      </c>
      <c r="Q32" s="7">
        <v>1080</v>
      </c>
      <c r="R32" s="7">
        <v>19410</v>
      </c>
      <c r="S32" s="7">
        <f t="shared" ref="S32" si="36">Q32+R32</f>
        <v>20490</v>
      </c>
      <c r="T32" s="8">
        <f t="shared" ref="T32" si="37">SUM(P32-J32)</f>
        <v>-619000</v>
      </c>
      <c r="U32" s="9">
        <f t="shared" ref="U32" si="38">S32-M32</f>
        <v>-92850</v>
      </c>
      <c r="V32" s="10">
        <f t="shared" ref="V32" si="39">(P32/J32)-1</f>
        <v>-0.81533192834562696</v>
      </c>
      <c r="W32" s="11">
        <v>0</v>
      </c>
      <c r="X32" s="11">
        <v>3600</v>
      </c>
      <c r="Y32" s="1" t="s">
        <v>123</v>
      </c>
    </row>
  </sheetData>
  <autoFilter ref="A1:Y32" xr:uid="{F230C85E-0CF9-434D-84B0-79EECE3232AD}"/>
  <sortState xmlns:xlrd2="http://schemas.microsoft.com/office/spreadsheetml/2017/richdata2" ref="A2:Y32">
    <sortCondition ref="A2:A32"/>
  </sortState>
  <conditionalFormatting sqref="B31:B1048576 B1:B29">
    <cfRule type="duplicateValues" dxfId="10" priority="17"/>
  </conditionalFormatting>
  <conditionalFormatting sqref="A33:A1048576 A1:A29">
    <cfRule type="duplicateValues" dxfId="9" priority="13"/>
  </conditionalFormatting>
  <conditionalFormatting sqref="A33:A1048576">
    <cfRule type="duplicateValues" dxfId="8" priority="18"/>
  </conditionalFormatting>
  <conditionalFormatting sqref="A33:A1048576">
    <cfRule type="duplicateValues" dxfId="7" priority="24"/>
  </conditionalFormatting>
  <conditionalFormatting sqref="A33:A1048576 A1:A31">
    <cfRule type="duplicateValues" dxfId="6" priority="11"/>
  </conditionalFormatting>
  <conditionalFormatting sqref="A33:A1048576">
    <cfRule type="duplicateValues" dxfId="5" priority="10"/>
  </conditionalFormatting>
  <conditionalFormatting sqref="A1:A1048576">
    <cfRule type="duplicateValues" dxfId="4" priority="9"/>
  </conditionalFormatting>
  <conditionalFormatting sqref="A33:A1048576">
    <cfRule type="duplicateValues" dxfId="3" priority="8"/>
  </conditionalFormatting>
  <conditionalFormatting sqref="A33:A1048576">
    <cfRule type="duplicateValues" dxfId="2" priority="6"/>
  </conditionalFormatting>
  <conditionalFormatting sqref="A33:A1048576">
    <cfRule type="duplicateValues" dxfId="1" priority="4"/>
  </conditionalFormatting>
  <conditionalFormatting sqref="B30">
    <cfRule type="duplicateValues" dxfId="0" priority="51"/>
  </conditionalFormatting>
  <printOptions gridLines="1"/>
  <pageMargins left="0.25" right="0.25" top="0.75" bottom="0.75" header="0.3" footer="0.3"/>
  <pageSetup paperSize="5" scale="47" fitToHeight="0" orientation="landscape" r:id="rId1"/>
  <headerFooter>
    <oddHeader>&amp;C&amp;24&amp;A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Real Property</vt:lpstr>
      <vt:lpstr>'Real Property'!Print_Area</vt:lpstr>
      <vt:lpstr>'Real Property'!Print_Titles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revision/>
  <dcterms:created xsi:type="dcterms:W3CDTF">2020-10-14T17:04:07Z</dcterms:created>
  <dcterms:modified xsi:type="dcterms:W3CDTF">2020-12-15T19:11:36Z</dcterms:modified>
  <cp:category/>
  <cp:contentStatus/>
</cp:coreProperties>
</file>